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andydickinson/My Drive (swindontennisleague@gmail.com)/SDTL/07. Leagues/2026 Winter/"/>
    </mc:Choice>
  </mc:AlternateContent>
  <xr:revisionPtr revIDLastSave="0" documentId="13_ncr:1_{18D9CAB6-06CC-F542-BC28-CE00C784DB65}" xr6:coauthVersionLast="47" xr6:coauthVersionMax="47" xr10:uidLastSave="{00000000-0000-0000-0000-000000000000}"/>
  <bookViews>
    <workbookView xWindow="0" yWindow="600" windowWidth="26240" windowHeight="15240" xr2:uid="{553B3C97-E03B-0A4F-8B9C-AF1210ECF033}"/>
  </bookViews>
  <sheets>
    <sheet name="Entry" sheetId="1" r:id="rId1"/>
    <sheet name="Reference" sheetId="5" r:id="rId2"/>
  </sheets>
  <definedNames>
    <definedName name="_xlnm.Print_Area" localSheetId="0">Entry!$A$1:$M$42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5" l="1"/>
  <c r="J38" i="5"/>
  <c r="I17" i="5"/>
  <c r="B44" i="1"/>
  <c r="B43" i="1"/>
  <c r="B2" i="1" l="1"/>
  <c r="I8" i="5"/>
  <c r="E34" i="1"/>
  <c r="E35" i="1"/>
  <c r="E36" i="1"/>
  <c r="I6" i="5"/>
  <c r="I38" i="5" s="1"/>
  <c r="I7" i="5"/>
  <c r="I9" i="5"/>
  <c r="I10" i="5"/>
  <c r="I11" i="5"/>
  <c r="I12" i="5"/>
  <c r="I13" i="5"/>
  <c r="I14" i="5"/>
  <c r="I15" i="5"/>
  <c r="I16" i="5"/>
  <c r="I18" i="5"/>
  <c r="I19" i="5"/>
  <c r="I20" i="5"/>
  <c r="I21" i="5"/>
  <c r="I22" i="5"/>
  <c r="I23" i="5"/>
  <c r="I24" i="5"/>
  <c r="I25" i="5"/>
  <c r="I27" i="5"/>
  <c r="I28" i="5"/>
  <c r="I29" i="5"/>
  <c r="I30" i="5"/>
  <c r="I31" i="5"/>
  <c r="I32" i="5"/>
  <c r="I33" i="5"/>
  <c r="I34" i="5"/>
  <c r="I35" i="5"/>
  <c r="I36" i="5"/>
  <c r="I37" i="5"/>
  <c r="F3" i="1"/>
  <c r="M1" i="1" s="1"/>
  <c r="C41" i="5"/>
  <c r="D41" i="5"/>
  <c r="E30" i="1"/>
  <c r="E31" i="1" s="1"/>
  <c r="E37" i="1" l="1"/>
  <c r="E32" i="1"/>
</calcChain>
</file>

<file path=xl/sharedStrings.xml><?xml version="1.0" encoding="utf-8"?>
<sst xmlns="http://schemas.openxmlformats.org/spreadsheetml/2006/main" count="109" uniqueCount="99">
  <si>
    <t>Phone Home</t>
  </si>
  <si>
    <t>Phone Work</t>
  </si>
  <si>
    <t>Mobile</t>
  </si>
  <si>
    <t>Email</t>
  </si>
  <si>
    <t>Number of teams entered:</t>
  </si>
  <si>
    <t>Team</t>
  </si>
  <si>
    <t>Team Captain</t>
  </si>
  <si>
    <t>Location</t>
  </si>
  <si>
    <t>Comments/Requirements (eg which teams to alternate home matches)</t>
  </si>
  <si>
    <t>Name</t>
  </si>
  <si>
    <t>Number</t>
  </si>
  <si>
    <t>Aldbourne Lawn Tennis Club</t>
  </si>
  <si>
    <t>WIL001</t>
  </si>
  <si>
    <t>Ashton Keynes Tennis Club</t>
  </si>
  <si>
    <t>WIL040</t>
  </si>
  <si>
    <t>Burbage &amp; Easton Royal Tennis Club</t>
  </si>
  <si>
    <t>WIL005</t>
  </si>
  <si>
    <t>Chippenham Tennis Club</t>
  </si>
  <si>
    <t>WIL008</t>
  </si>
  <si>
    <t>Chiseldon Tennis Club</t>
  </si>
  <si>
    <t>WIL009</t>
  </si>
  <si>
    <t>CS &amp; Nalgo</t>
  </si>
  <si>
    <t>NON099</t>
  </si>
  <si>
    <t>David Lloyd Swindon</t>
  </si>
  <si>
    <t>WIL002</t>
  </si>
  <si>
    <t>Defence Academy</t>
  </si>
  <si>
    <t>NON101</t>
  </si>
  <si>
    <t>Devizes Lawn Tennis Club</t>
  </si>
  <si>
    <t>WIL015</t>
  </si>
  <si>
    <t>Fairford Tennis Club</t>
  </si>
  <si>
    <t>GLO023</t>
  </si>
  <si>
    <t>Great Bedwyn Tennis Club</t>
  </si>
  <si>
    <t>WIL018</t>
  </si>
  <si>
    <t>Highworth Tennis Club</t>
  </si>
  <si>
    <t>WIL020</t>
  </si>
  <si>
    <t>Lechlade Tennis Club</t>
  </si>
  <si>
    <t>GLO051</t>
  </si>
  <si>
    <t>Marlborough Tennis Club</t>
  </si>
  <si>
    <t>WIL023</t>
  </si>
  <si>
    <t>Minety Tennis Club</t>
  </si>
  <si>
    <t>WIL024</t>
  </si>
  <si>
    <t>Nationwide House Tennis Club</t>
  </si>
  <si>
    <t>WIL052</t>
  </si>
  <si>
    <t>PAKT</t>
  </si>
  <si>
    <t>NON100</t>
  </si>
  <si>
    <t>Pewsey TC</t>
  </si>
  <si>
    <t>WIL025</t>
  </si>
  <si>
    <t>Purton Tennis Club</t>
  </si>
  <si>
    <t>WIL026</t>
  </si>
  <si>
    <t>Ramsbury Tennis Club</t>
  </si>
  <si>
    <t>WIL027</t>
  </si>
  <si>
    <t>Swindon Tennis Club</t>
  </si>
  <si>
    <t>Uffington Tennis Club</t>
  </si>
  <si>
    <t>OXF411</t>
  </si>
  <si>
    <t>Wanborough Tennis Club</t>
  </si>
  <si>
    <t>WIL047</t>
  </si>
  <si>
    <t>WIL036</t>
  </si>
  <si>
    <t>SWINDON &amp; DISTRICT TENNIS LEAGUE</t>
  </si>
  <si>
    <t>Club</t>
  </si>
  <si>
    <t>Total</t>
  </si>
  <si>
    <t>Match Time</t>
  </si>
  <si>
    <t>Cricklade</t>
  </si>
  <si>
    <t>Main Contact</t>
  </si>
  <si>
    <t>Calne Tennis Club</t>
  </si>
  <si>
    <t>WIL007</t>
  </si>
  <si>
    <t>WIL013</t>
  </si>
  <si>
    <t>Match Day</t>
  </si>
  <si>
    <t>Royal Wootton Bassett</t>
  </si>
  <si>
    <t>Shrivenham Tennis Club</t>
  </si>
  <si>
    <t>OXF010</t>
  </si>
  <si>
    <t>minus Credit</t>
  </si>
  <si>
    <t>Down Ampney</t>
  </si>
  <si>
    <t>Entry deadline</t>
  </si>
  <si>
    <t>Fines</t>
  </si>
  <si>
    <t>Credit</t>
  </si>
  <si>
    <t>Fees</t>
  </si>
  <si>
    <t>AGM non attendance</t>
  </si>
  <si>
    <t>Trophy  not collected</t>
  </si>
  <si>
    <t>Annual Dinner</t>
  </si>
  <si>
    <t>OXF012</t>
  </si>
  <si>
    <t>GLO053</t>
  </si>
  <si>
    <t>Faringdon</t>
  </si>
  <si>
    <t>WIL406</t>
  </si>
  <si>
    <t>AGM non Attendance</t>
  </si>
  <si>
    <t>WIL041</t>
  </si>
  <si>
    <t>Biddeston Tennis Club</t>
  </si>
  <si>
    <t>Payable Online</t>
  </si>
  <si>
    <t>To be invoiced</t>
  </si>
  <si>
    <t>Season</t>
  </si>
  <si>
    <t>Form Completed by</t>
  </si>
  <si>
    <t>Once completed please email this form to: Entries@SwindonTennisLeague.org.uk</t>
  </si>
  <si>
    <t>Please ensure that all league players are registered with LTA Advantage and affiliated to your club</t>
  </si>
  <si>
    <t>Delta Tennis Centre</t>
  </si>
  <si>
    <t>WIL400</t>
  </si>
  <si>
    <t>Winter 2026/27</t>
  </si>
  <si>
    <t>21st August 2026</t>
  </si>
  <si>
    <t>Entry Fee at £10 / team</t>
  </si>
  <si>
    <t>WIL011</t>
  </si>
  <si>
    <t>Melksham Tennis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</si>
</sst>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£&quot;* #,##0.00_);_(&quot;£&quot;* \(#,##0.00\);_(&quot;£&quot;* &quot;-&quot;??_);_(@_)"/>
    <numFmt numFmtId="164" formatCode="_(&quot;£&quot;* #,##0_);_(&quot;£&quot;* \(#,##0\);_(&quot;£&quot;* &quot;-&quot;??_);_(@_)"/>
  </numFmts>
  <fonts count="30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2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6"/>
      <color rgb="FFFF0000"/>
      <name val="Calibri"/>
      <family val="2"/>
    </font>
    <font>
      <sz val="10"/>
      <color rgb="FF000000"/>
      <name val="Geneva"/>
      <family val="2"/>
      <charset val="1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u/>
      <sz val="16"/>
      <color theme="10"/>
      <name val="Arial"/>
      <family val="2"/>
    </font>
    <font>
      <b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vertical="top"/>
    </xf>
    <xf numFmtId="49" fontId="13" fillId="0" borderId="0" xfId="0" applyNumberFormat="1" applyFont="1"/>
    <xf numFmtId="0" fontId="8" fillId="0" borderId="0" xfId="0" applyFont="1" applyAlignment="1">
      <alignment wrapText="1"/>
    </xf>
    <xf numFmtId="49" fontId="13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top"/>
    </xf>
    <xf numFmtId="0" fontId="14" fillId="0" borderId="0" xfId="0" applyFont="1"/>
    <xf numFmtId="44" fontId="15" fillId="0" borderId="0" xfId="1" applyFont="1" applyFill="1" applyBorder="1" applyAlignment="1">
      <alignment horizontal="right"/>
    </xf>
    <xf numFmtId="49" fontId="8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49" fontId="13" fillId="0" borderId="4" xfId="0" applyNumberFormat="1" applyFont="1" applyBorder="1" applyAlignment="1" applyProtection="1">
      <alignment vertical="center"/>
      <protection locked="0"/>
    </xf>
    <xf numFmtId="49" fontId="12" fillId="0" borderId="4" xfId="0" applyNumberFormat="1" applyFont="1" applyBorder="1" applyAlignment="1" applyProtection="1">
      <alignment vertical="center"/>
      <protection locked="0"/>
    </xf>
    <xf numFmtId="20" fontId="12" fillId="0" borderId="4" xfId="0" applyNumberFormat="1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49" fontId="13" fillId="0" borderId="7" xfId="0" applyNumberFormat="1" applyFont="1" applyBorder="1" applyAlignment="1" applyProtection="1">
      <alignment vertical="center"/>
      <protection locked="0"/>
    </xf>
    <xf numFmtId="49" fontId="12" fillId="0" borderId="7" xfId="0" applyNumberFormat="1" applyFont="1" applyBorder="1" applyAlignment="1" applyProtection="1">
      <alignment vertical="center"/>
      <protection locked="0"/>
    </xf>
    <xf numFmtId="20" fontId="12" fillId="0" borderId="7" xfId="0" applyNumberFormat="1" applyFont="1" applyBorder="1" applyAlignment="1" applyProtection="1">
      <alignment vertical="center"/>
      <protection locked="0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 applyProtection="1">
      <alignment vertical="center"/>
      <protection locked="0"/>
    </xf>
    <xf numFmtId="49" fontId="12" fillId="3" borderId="4" xfId="0" applyNumberFormat="1" applyFont="1" applyFill="1" applyBorder="1" applyAlignment="1" applyProtection="1">
      <alignment vertical="center"/>
      <protection locked="0"/>
    </xf>
    <xf numFmtId="0" fontId="12" fillId="3" borderId="7" xfId="0" applyFont="1" applyFill="1" applyBorder="1" applyAlignment="1" applyProtection="1">
      <alignment vertical="center"/>
      <protection locked="0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5" fillId="0" borderId="0" xfId="0" applyFont="1"/>
    <xf numFmtId="0" fontId="17" fillId="0" borderId="0" xfId="0" applyFont="1"/>
    <xf numFmtId="44" fontId="0" fillId="0" borderId="0" xfId="0" applyNumberFormat="1"/>
    <xf numFmtId="0" fontId="18" fillId="0" borderId="0" xfId="0" applyFont="1"/>
    <xf numFmtId="164" fontId="1" fillId="0" borderId="0" xfId="1" applyNumberFormat="1" applyFill="1" applyBorder="1"/>
    <xf numFmtId="164" fontId="18" fillId="0" borderId="0" xfId="0" applyNumberFormat="1" applyFont="1"/>
    <xf numFmtId="49" fontId="4" fillId="0" borderId="0" xfId="0" applyNumberFormat="1" applyFont="1"/>
    <xf numFmtId="0" fontId="6" fillId="0" borderId="0" xfId="0" applyFont="1"/>
    <xf numFmtId="164" fontId="17" fillId="0" borderId="0" xfId="0" applyNumberFormat="1" applyFont="1"/>
    <xf numFmtId="0" fontId="1" fillId="0" borderId="0" xfId="1" applyNumberFormat="1" applyFill="1"/>
    <xf numFmtId="164" fontId="1" fillId="0" borderId="0" xfId="1" applyNumberFormat="1" applyFill="1"/>
    <xf numFmtId="44" fontId="19" fillId="0" borderId="0" xfId="1" applyFont="1" applyFill="1" applyBorder="1" applyAlignment="1" applyProtection="1">
      <alignment horizontal="left"/>
    </xf>
    <xf numFmtId="44" fontId="19" fillId="0" borderId="0" xfId="1" applyFont="1" applyAlignment="1">
      <alignment horizontal="left"/>
    </xf>
    <xf numFmtId="49" fontId="20" fillId="0" borderId="4" xfId="0" applyNumberFormat="1" applyFont="1" applyBorder="1" applyAlignment="1">
      <alignment vertical="center"/>
    </xf>
    <xf numFmtId="0" fontId="13" fillId="0" borderId="4" xfId="0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9" fillId="0" borderId="8" xfId="0" applyFont="1" applyBorder="1" applyAlignment="1">
      <alignment vertical="center"/>
    </xf>
    <xf numFmtId="44" fontId="15" fillId="0" borderId="8" xfId="1" applyFont="1" applyBorder="1" applyAlignment="1">
      <alignment horizontal="left"/>
    </xf>
    <xf numFmtId="0" fontId="10" fillId="0" borderId="8" xfId="0" applyFont="1" applyBorder="1" applyAlignment="1">
      <alignment horizontal="left" indent="1"/>
    </xf>
    <xf numFmtId="0" fontId="9" fillId="0" borderId="8" xfId="0" applyFont="1" applyBorder="1"/>
    <xf numFmtId="0" fontId="5" fillId="0" borderId="0" xfId="0" quotePrefix="1" applyFont="1"/>
    <xf numFmtId="0" fontId="26" fillId="0" borderId="0" xfId="0" applyFont="1"/>
    <xf numFmtId="0" fontId="28" fillId="0" borderId="0" xfId="3" applyFont="1" applyBorder="1" applyProtection="1"/>
    <xf numFmtId="49" fontId="26" fillId="0" borderId="0" xfId="0" applyNumberFormat="1" applyFont="1" applyAlignment="1">
      <alignment horizontal="center"/>
    </xf>
    <xf numFmtId="0" fontId="24" fillId="0" borderId="0" xfId="0" applyFont="1" applyAlignment="1">
      <alignment vertical="top" wrapText="1"/>
    </xf>
    <xf numFmtId="0" fontId="14" fillId="0" borderId="0" xfId="0" applyFont="1" applyAlignment="1">
      <alignment horizontal="left" indent="1"/>
    </xf>
    <xf numFmtId="0" fontId="9" fillId="0" borderId="0" xfId="0" applyFont="1" applyAlignment="1">
      <alignment horizontal="left" vertical="center" indent="2"/>
    </xf>
    <xf numFmtId="0" fontId="9" fillId="0" borderId="0" xfId="0" quotePrefix="1" applyFont="1" applyAlignment="1">
      <alignment horizontal="left" vertical="center" indent="2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right" textRotation="180"/>
    </xf>
    <xf numFmtId="0" fontId="23" fillId="0" borderId="0" xfId="0" applyFont="1" applyAlignment="1">
      <alignment horizontal="center" vertical="center"/>
    </xf>
    <xf numFmtId="49" fontId="20" fillId="3" borderId="4" xfId="0" applyNumberFormat="1" applyFont="1" applyFill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27" fillId="0" borderId="0" xfId="0" applyFont="1" applyAlignment="1">
      <alignment horizontal="center"/>
    </xf>
    <xf numFmtId="0" fontId="18" fillId="0" borderId="0" xfId="0" applyFont="1" applyFill="1"/>
    <xf numFmtId="164" fontId="1" fillId="0" borderId="0" xfId="1" applyNumberFormat="1" applyFont="1" applyFill="1" applyBorder="1"/>
    <xf numFmtId="164" fontId="18" fillId="0" borderId="0" xfId="0" applyNumberFormat="1" applyFont="1" applyFill="1"/>
  </cellXfs>
  <cellStyles count="4">
    <cellStyle name="Currency" xfId="1" builtinId="4"/>
    <cellStyle name="Excel Built-in Normal" xfId="2" xr:uid="{E0FCF922-F580-6D4E-803C-09967AAFADE9}"/>
    <cellStyle name="Hyperlink" xfId="3" builtinId="8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_(&quot;£&quot;* #,##0_);_(&quot;£&quot;* \(#,##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_(&quot;£&quot;* #,##0_);_(&quot;£&quot;* \(#,##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&quot;£&quot;* #,##0_);_(&quot;£&quot;* \(#,##0\);_(&quot;£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&quot;£&quot;* #,##0_);_(&quot;£&quot;* \(#,##0\);_(&quot;£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£&quot;* #,##0_);_(&quot;£&quot;* \(#,##0\);_(&quot;£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&quot;£&quot;* #,##0_);_(&quot;£&quot;* \(#,##0\);_(&quot;£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</font>
    </dxf>
    <dxf>
      <border diagonalUp="0" diagonalDown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strike val="0"/>
        <outline val="0"/>
        <shadow val="0"/>
        <vertAlign val="baseline"/>
        <name val="Calibri"/>
        <scheme val="minor"/>
      </font>
      <fill>
        <patternFill patternType="none"/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strike val="0"/>
        <outline val="0"/>
        <shadow val="0"/>
        <vertAlign val="baseline"/>
        <name val="Calibri"/>
        <scheme val="minor"/>
      </font>
      <fill>
        <patternFill patternType="none"/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none"/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scheme val="minor"/>
      </font>
      <numFmt numFmtId="30" formatCode="@"/>
      <fill>
        <patternFill patternType="none"/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border outline="0"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1181100</xdr:colOff>
          <xdr:row>27</xdr:row>
          <xdr:rowOff>50800</xdr:rowOff>
        </xdr:from>
        <xdr:to>
          <xdr:col>5</xdr:col>
          <xdr:colOff>177800</xdr:colOff>
          <xdr:row>38</xdr:row>
          <xdr:rowOff>38100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 pitchFamily="2"/>
                  <a:ea typeface="Geneva" pitchFamily="2"/>
                </a:rPr>
                <a:t>Payment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1219200</xdr:colOff>
          <xdr:row>27</xdr:row>
          <xdr:rowOff>38100</xdr:rowOff>
        </xdr:from>
        <xdr:to>
          <xdr:col>11</xdr:col>
          <xdr:colOff>12700</xdr:colOff>
          <xdr:row>38</xdr:row>
          <xdr:rowOff>50800</xdr:rowOff>
        </xdr:to>
        <xdr:sp macro="" textlink="">
          <xdr:nvSpPr>
            <xdr:cNvPr id="1121" name="Group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 pitchFamily="2"/>
                  <a:ea typeface="Geneva" pitchFamily="2"/>
                </a:rPr>
                <a:t>Notes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225643B-3230-D740-9ABF-0B746E735A8F}" name="Table7" displayName="Table7" ref="B7:K26" totalsRowShown="0" headerRowDxfId="33" dataDxfId="32" tableBorderDxfId="31">
  <tableColumns count="10">
    <tableColumn id="1" xr3:uid="{00000000-0010-0000-0100-000001000000}" name="Team" dataDxfId="30"/>
    <tableColumn id="2" xr3:uid="{00000000-0010-0000-0100-000002000000}" name="Team Captain" dataDxfId="29"/>
    <tableColumn id="3" xr3:uid="{00000000-0010-0000-0100-000003000000}" name="Phone Home" dataDxfId="28"/>
    <tableColumn id="4" xr3:uid="{00000000-0010-0000-0100-000004000000}" name="Phone Work" dataDxfId="27"/>
    <tableColumn id="5" xr3:uid="{00000000-0010-0000-0100-000005000000}" name="Mobile" dataDxfId="26"/>
    <tableColumn id="6" xr3:uid="{00000000-0010-0000-0100-000006000000}" name="Email" dataDxfId="25"/>
    <tableColumn id="7" xr3:uid="{00000000-0010-0000-0100-000007000000}" name="Match Day" dataDxfId="24"/>
    <tableColumn id="8" xr3:uid="{00000000-0010-0000-0100-000008000000}" name="Match Time" dataDxfId="23"/>
    <tableColumn id="9" xr3:uid="{00000000-0010-0000-0100-000009000000}" name="Location" dataDxfId="22"/>
    <tableColumn id="10" xr3:uid="{00000000-0010-0000-0100-00000A000000}" name="Comments/Requirements (eg which teams to alternate home matches)" dataDxfId="2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076DC0-C0E4-5043-BA77-569B43BB2CCC}" name="Table1" displayName="Table1" ref="B5:J38" totalsRowCount="1" headerRowDxfId="20" totalsRowDxfId="18" tableBorderDxfId="19">
  <autoFilter ref="B5:J37" xr:uid="{62A7ECDF-7B54-4449-9BAA-5488AA416000}"/>
  <tableColumns count="9">
    <tableColumn id="1" xr3:uid="{00000000-0010-0000-0300-000001000000}" name="Name" totalsRowLabel="Total" dataDxfId="17" totalsRowDxfId="16"/>
    <tableColumn id="2" xr3:uid="{00000000-0010-0000-0300-000002000000}" name="Number" dataDxfId="15" totalsRowDxfId="14"/>
    <tableColumn id="3" xr3:uid="{00000000-0010-0000-0300-000003000000}" name="Fees" dataDxfId="13" totalsRowDxfId="12" dataCellStyle="Currency"/>
    <tableColumn id="4" xr3:uid="{00000000-0010-0000-0300-000004000000}" name="AGM non attendance" dataDxfId="11" totalsRowDxfId="10" dataCellStyle="Currency"/>
    <tableColumn id="5" xr3:uid="{00000000-0010-0000-0300-000005000000}" name="Trophy  not collected" dataDxfId="9" totalsRowDxfId="8"/>
    <tableColumn id="6" xr3:uid="{00000000-0010-0000-0300-000006000000}" name="Fines" dataDxfId="7" totalsRowDxfId="6"/>
    <tableColumn id="7" xr3:uid="{00000000-0010-0000-0300-000007000000}" name="Annual Dinner" dataDxfId="5" totalsRowDxfId="4"/>
    <tableColumn id="8" xr3:uid="{00000000-0010-0000-0300-000008000000}" name="Total" totalsRowFunction="sum" dataDxfId="3" totalsRowDxfId="1">
      <calculatedColumnFormula>SUM(Reference!$D6:$H6)</calculatedColumnFormula>
    </tableColumn>
    <tableColumn id="10" xr3:uid="{00000000-0010-0000-0300-00000A000000}" name="Credit" totalsRowFunction="sum" dataDxfId="2" totalsRow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table" Target="../tables/table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5189-EE1E-FA43-A189-9E88202DEE79}">
  <sheetPr codeName="Sheet1">
    <pageSetUpPr fitToPage="1"/>
  </sheetPr>
  <dimension ref="A1:M48"/>
  <sheetViews>
    <sheetView showGridLines="0" showRowColHeader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3" sqref="D3:E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8.83203125" defaultRowHeight="15" x14ac:dyDescent="0.2"/>
  <cols>
    <col min="1" max="1" width="3" style="2" customWidth="1"/>
    <col min="2" max="2" width="17.6640625" style="2" customWidth="1"/>
    <col min="3" max="3" width="19.6640625" style="2" customWidth="1"/>
    <col min="4" max="5" width="16.5" style="2" customWidth="1"/>
    <col min="6" max="6" width="16.5" style="25" customWidth="1"/>
    <col min="7" max="7" width="31.33203125" style="25" customWidth="1"/>
    <col min="8" max="8" width="13.83203125" style="25" customWidth="1"/>
    <col min="9" max="9" width="10.5" style="2" customWidth="1"/>
    <col min="10" max="10" width="23.6640625" style="2" customWidth="1"/>
    <col min="11" max="11" width="47.83203125" style="2" customWidth="1"/>
    <col min="12" max="12" width="1.83203125" style="1" customWidth="1"/>
    <col min="13" max="13" width="8.33203125" style="2" customWidth="1"/>
    <col min="14" max="14" width="20.6640625" style="2" customWidth="1"/>
    <col min="15" max="16384" width="8.83203125" style="2"/>
  </cols>
  <sheetData>
    <row r="1" spans="1:13" ht="35" customHeight="1" x14ac:dyDescent="0.2">
      <c r="A1" s="76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M1" s="78" t="str">
        <f>D3&amp;" (" &amp;F3&amp;")"</f>
        <v xml:space="preserve"> ()</v>
      </c>
    </row>
    <row r="2" spans="1:13" ht="29" x14ac:dyDescent="0.2">
      <c r="B2" s="79" t="str">
        <f>Reference!C1</f>
        <v>Winter 2026/27</v>
      </c>
      <c r="C2" s="79"/>
      <c r="D2" s="79"/>
      <c r="E2" s="79"/>
      <c r="F2" s="79"/>
      <c r="G2" s="79"/>
      <c r="H2" s="79"/>
      <c r="I2" s="79"/>
      <c r="J2" s="79"/>
      <c r="K2" s="79"/>
      <c r="M2" s="78"/>
    </row>
    <row r="3" spans="1:13" s="3" customFormat="1" ht="22" customHeight="1" x14ac:dyDescent="0.2">
      <c r="B3" s="81" t="s">
        <v>58</v>
      </c>
      <c r="C3" s="39" t="s">
        <v>9</v>
      </c>
      <c r="D3" s="80"/>
      <c r="E3" s="80"/>
      <c r="F3" s="59" t="str">
        <f>IFERROR(VLOOKUP(D3,Reference!$B$5:$J$38,2,FALSE),"")</f>
        <v/>
      </c>
      <c r="G3" s="58"/>
      <c r="I3" s="4"/>
      <c r="J3" s="4"/>
      <c r="K3" s="70"/>
      <c r="L3" s="5"/>
      <c r="M3" s="78"/>
    </row>
    <row r="4" spans="1:13" s="6" customFormat="1" ht="22" customHeight="1" x14ac:dyDescent="0.2">
      <c r="B4" s="81"/>
      <c r="C4" s="39" t="s">
        <v>62</v>
      </c>
      <c r="D4" s="39" t="s">
        <v>0</v>
      </c>
      <c r="E4" s="39" t="s">
        <v>1</v>
      </c>
      <c r="F4" s="39" t="s">
        <v>2</v>
      </c>
      <c r="G4" s="39" t="s">
        <v>3</v>
      </c>
      <c r="H4" s="83" t="s">
        <v>89</v>
      </c>
      <c r="I4" s="84"/>
      <c r="K4" s="70"/>
      <c r="L4" s="7"/>
      <c r="M4" s="78"/>
    </row>
    <row r="5" spans="1:13" s="5" customFormat="1" ht="22" customHeight="1" x14ac:dyDescent="0.2">
      <c r="B5" s="82"/>
      <c r="C5" s="42"/>
      <c r="D5" s="41"/>
      <c r="E5" s="41"/>
      <c r="F5" s="41"/>
      <c r="G5" s="40"/>
      <c r="H5" s="85"/>
      <c r="I5" s="86"/>
      <c r="J5" s="8"/>
      <c r="K5" s="70"/>
      <c r="M5" s="78"/>
    </row>
    <row r="6" spans="1:13" s="5" customFormat="1" ht="22" customHeight="1" x14ac:dyDescent="0.2">
      <c r="D6" s="9"/>
      <c r="E6" s="4"/>
      <c r="M6" s="78"/>
    </row>
    <row r="7" spans="1:13" s="14" customFormat="1" ht="27" customHeight="1" x14ac:dyDescent="0.2">
      <c r="B7" s="10" t="s">
        <v>5</v>
      </c>
      <c r="C7" s="11" t="s">
        <v>6</v>
      </c>
      <c r="D7" s="12" t="s">
        <v>0</v>
      </c>
      <c r="E7" s="12" t="s">
        <v>1</v>
      </c>
      <c r="F7" s="12" t="s">
        <v>2</v>
      </c>
      <c r="G7" s="11" t="s">
        <v>3</v>
      </c>
      <c r="H7" s="11" t="s">
        <v>66</v>
      </c>
      <c r="I7" s="11" t="s">
        <v>60</v>
      </c>
      <c r="J7" s="11" t="s">
        <v>7</v>
      </c>
      <c r="K7" s="11" t="s">
        <v>8</v>
      </c>
      <c r="L7" s="13"/>
      <c r="M7" s="78"/>
    </row>
    <row r="8" spans="1:13" s="16" customFormat="1" ht="22" customHeight="1" x14ac:dyDescent="0.2">
      <c r="B8" s="28"/>
      <c r="C8" s="29"/>
      <c r="D8" s="30"/>
      <c r="E8" s="30"/>
      <c r="F8" s="31"/>
      <c r="G8" s="29"/>
      <c r="H8" s="29"/>
      <c r="I8" s="32"/>
      <c r="J8" s="29"/>
      <c r="K8" s="33"/>
      <c r="L8" s="15"/>
      <c r="M8" s="78"/>
    </row>
    <row r="9" spans="1:13" s="16" customFormat="1" ht="22" customHeight="1" x14ac:dyDescent="0.2">
      <c r="B9" s="28"/>
      <c r="C9" s="29"/>
      <c r="D9" s="30"/>
      <c r="E9" s="30"/>
      <c r="F9" s="31"/>
      <c r="G9" s="29"/>
      <c r="H9" s="29"/>
      <c r="I9" s="32"/>
      <c r="J9" s="29"/>
      <c r="K9" s="33"/>
      <c r="L9" s="15"/>
      <c r="M9" s="78"/>
    </row>
    <row r="10" spans="1:13" s="16" customFormat="1" ht="22" customHeight="1" x14ac:dyDescent="0.2">
      <c r="B10" s="28"/>
      <c r="C10" s="29"/>
      <c r="D10" s="30"/>
      <c r="E10" s="30"/>
      <c r="F10" s="31"/>
      <c r="G10" s="29"/>
      <c r="H10" s="29"/>
      <c r="I10" s="32"/>
      <c r="J10" s="29"/>
      <c r="K10" s="33"/>
      <c r="L10" s="15"/>
      <c r="M10" s="78"/>
    </row>
    <row r="11" spans="1:13" s="16" customFormat="1" ht="22" customHeight="1" x14ac:dyDescent="0.2">
      <c r="B11" s="28"/>
      <c r="C11" s="29"/>
      <c r="D11" s="30"/>
      <c r="E11" s="30"/>
      <c r="F11" s="31"/>
      <c r="G11" s="29"/>
      <c r="H11" s="29"/>
      <c r="I11" s="32"/>
      <c r="J11" s="29"/>
      <c r="K11" s="33"/>
      <c r="L11" s="15"/>
      <c r="M11" s="78"/>
    </row>
    <row r="12" spans="1:13" s="16" customFormat="1" ht="22" customHeight="1" x14ac:dyDescent="0.2">
      <c r="B12" s="28"/>
      <c r="C12" s="29"/>
      <c r="D12" s="30"/>
      <c r="E12" s="30"/>
      <c r="F12" s="31"/>
      <c r="G12" s="29"/>
      <c r="H12" s="29"/>
      <c r="I12" s="32"/>
      <c r="J12" s="29"/>
      <c r="K12" s="33"/>
      <c r="L12" s="15"/>
      <c r="M12" s="78"/>
    </row>
    <row r="13" spans="1:13" s="16" customFormat="1" ht="22" customHeight="1" x14ac:dyDescent="0.2">
      <c r="B13" s="28"/>
      <c r="C13" s="29"/>
      <c r="D13" s="30"/>
      <c r="E13" s="30"/>
      <c r="F13" s="31"/>
      <c r="G13" s="29"/>
      <c r="H13" s="29"/>
      <c r="I13" s="32"/>
      <c r="J13" s="29"/>
      <c r="K13" s="33"/>
      <c r="L13" s="15"/>
      <c r="M13" s="78"/>
    </row>
    <row r="14" spans="1:13" s="16" customFormat="1" ht="22" customHeight="1" x14ac:dyDescent="0.2">
      <c r="B14" s="28"/>
      <c r="C14" s="29"/>
      <c r="D14" s="30"/>
      <c r="E14" s="30"/>
      <c r="F14" s="31"/>
      <c r="G14" s="29"/>
      <c r="H14" s="29"/>
      <c r="I14" s="32"/>
      <c r="J14" s="29"/>
      <c r="K14" s="33"/>
      <c r="L14" s="15"/>
      <c r="M14" s="78"/>
    </row>
    <row r="15" spans="1:13" s="16" customFormat="1" ht="22" customHeight="1" x14ac:dyDescent="0.2">
      <c r="B15" s="28"/>
      <c r="C15" s="29"/>
      <c r="D15" s="30"/>
      <c r="E15" s="30"/>
      <c r="F15" s="31"/>
      <c r="G15" s="29"/>
      <c r="H15" s="29"/>
      <c r="I15" s="32"/>
      <c r="J15" s="29"/>
      <c r="K15" s="33"/>
      <c r="L15" s="15"/>
      <c r="M15" s="78"/>
    </row>
    <row r="16" spans="1:13" s="16" customFormat="1" ht="22" customHeight="1" x14ac:dyDescent="0.2">
      <c r="B16" s="28"/>
      <c r="C16" s="29"/>
      <c r="D16" s="30"/>
      <c r="E16" s="30"/>
      <c r="F16" s="31"/>
      <c r="G16" s="29"/>
      <c r="H16" s="29"/>
      <c r="I16" s="32"/>
      <c r="J16" s="29"/>
      <c r="K16" s="33"/>
      <c r="L16" s="15"/>
      <c r="M16" s="78"/>
    </row>
    <row r="17" spans="2:13" s="16" customFormat="1" ht="22" customHeight="1" x14ac:dyDescent="0.2">
      <c r="B17" s="28"/>
      <c r="C17" s="29"/>
      <c r="D17" s="30"/>
      <c r="E17" s="30"/>
      <c r="F17" s="31"/>
      <c r="G17" s="29"/>
      <c r="H17" s="29"/>
      <c r="I17" s="32"/>
      <c r="J17" s="29"/>
      <c r="K17" s="33"/>
      <c r="L17" s="15"/>
      <c r="M17" s="78"/>
    </row>
    <row r="18" spans="2:13" s="16" customFormat="1" ht="22" customHeight="1" x14ac:dyDescent="0.2">
      <c r="B18" s="28"/>
      <c r="C18" s="29"/>
      <c r="D18" s="30"/>
      <c r="E18" s="30"/>
      <c r="F18" s="31"/>
      <c r="G18" s="29"/>
      <c r="H18" s="29"/>
      <c r="I18" s="32"/>
      <c r="J18" s="29"/>
      <c r="K18" s="33"/>
      <c r="L18" s="15"/>
      <c r="M18" s="78"/>
    </row>
    <row r="19" spans="2:13" s="16" customFormat="1" ht="22" customHeight="1" x14ac:dyDescent="0.2">
      <c r="B19" s="28"/>
      <c r="C19" s="29"/>
      <c r="D19" s="30"/>
      <c r="E19" s="30"/>
      <c r="F19" s="31"/>
      <c r="G19" s="29"/>
      <c r="H19" s="29"/>
      <c r="I19" s="32"/>
      <c r="J19" s="29"/>
      <c r="K19" s="33"/>
      <c r="L19" s="15"/>
      <c r="M19" s="78"/>
    </row>
    <row r="20" spans="2:13" s="16" customFormat="1" ht="22" customHeight="1" x14ac:dyDescent="0.2">
      <c r="B20" s="28"/>
      <c r="C20" s="29"/>
      <c r="D20" s="30"/>
      <c r="E20" s="30"/>
      <c r="F20" s="31"/>
      <c r="G20" s="29"/>
      <c r="H20" s="29"/>
      <c r="I20" s="32"/>
      <c r="J20" s="29"/>
      <c r="K20" s="33"/>
      <c r="L20" s="15"/>
      <c r="M20" s="78"/>
    </row>
    <row r="21" spans="2:13" s="16" customFormat="1" ht="22" customHeight="1" x14ac:dyDescent="0.2">
      <c r="B21" s="28"/>
      <c r="C21" s="29"/>
      <c r="D21" s="30"/>
      <c r="E21" s="30"/>
      <c r="F21" s="31"/>
      <c r="G21" s="29"/>
      <c r="H21" s="29"/>
      <c r="I21" s="32"/>
      <c r="J21" s="29"/>
      <c r="K21" s="33"/>
      <c r="L21" s="15"/>
      <c r="M21" s="78"/>
    </row>
    <row r="22" spans="2:13" s="16" customFormat="1" ht="22" customHeight="1" x14ac:dyDescent="0.2">
      <c r="B22" s="28"/>
      <c r="C22" s="29"/>
      <c r="D22" s="30"/>
      <c r="E22" s="30"/>
      <c r="F22" s="31"/>
      <c r="G22" s="29"/>
      <c r="H22" s="29"/>
      <c r="I22" s="32"/>
      <c r="J22" s="29"/>
      <c r="K22" s="33"/>
      <c r="L22" s="15"/>
      <c r="M22" s="78"/>
    </row>
    <row r="23" spans="2:13" s="16" customFormat="1" ht="22" customHeight="1" x14ac:dyDescent="0.2">
      <c r="B23" s="28"/>
      <c r="C23" s="29"/>
      <c r="D23" s="30"/>
      <c r="E23" s="30"/>
      <c r="F23" s="31"/>
      <c r="G23" s="29"/>
      <c r="H23" s="29"/>
      <c r="I23" s="32"/>
      <c r="J23" s="29"/>
      <c r="K23" s="33"/>
      <c r="L23" s="15"/>
      <c r="M23" s="78"/>
    </row>
    <row r="24" spans="2:13" s="16" customFormat="1" ht="22" customHeight="1" x14ac:dyDescent="0.2">
      <c r="B24" s="28"/>
      <c r="C24" s="29"/>
      <c r="D24" s="30"/>
      <c r="E24" s="30"/>
      <c r="F24" s="31"/>
      <c r="G24" s="29"/>
      <c r="H24" s="29"/>
      <c r="I24" s="32"/>
      <c r="J24" s="29"/>
      <c r="K24" s="33"/>
      <c r="L24" s="15"/>
      <c r="M24" s="78"/>
    </row>
    <row r="25" spans="2:13" s="16" customFormat="1" ht="22" customHeight="1" x14ac:dyDescent="0.2">
      <c r="B25" s="28"/>
      <c r="C25" s="29"/>
      <c r="D25" s="30"/>
      <c r="E25" s="30"/>
      <c r="F25" s="31"/>
      <c r="G25" s="29"/>
      <c r="H25" s="29"/>
      <c r="I25" s="32"/>
      <c r="J25" s="29"/>
      <c r="K25" s="33"/>
      <c r="L25" s="15"/>
      <c r="M25" s="78"/>
    </row>
    <row r="26" spans="2:13" s="16" customFormat="1" ht="22" customHeight="1" x14ac:dyDescent="0.2">
      <c r="B26" s="34"/>
      <c r="C26" s="35"/>
      <c r="D26" s="36"/>
      <c r="E26" s="36"/>
      <c r="F26" s="37"/>
      <c r="G26" s="35"/>
      <c r="H26" s="35"/>
      <c r="I26" s="38"/>
      <c r="J26" s="35"/>
      <c r="K26" s="17"/>
      <c r="L26" s="15"/>
      <c r="M26" s="78"/>
    </row>
    <row r="27" spans="2:13" s="16" customFormat="1" ht="20" customHeight="1" x14ac:dyDescent="0.2">
      <c r="B27" s="18"/>
      <c r="C27" s="18"/>
      <c r="D27" s="19"/>
      <c r="E27" s="19"/>
      <c r="F27" s="20"/>
      <c r="G27" s="21"/>
      <c r="H27" s="18"/>
      <c r="I27" s="22"/>
      <c r="J27" s="18"/>
      <c r="K27" s="14"/>
      <c r="L27" s="15"/>
      <c r="M27" s="78"/>
    </row>
    <row r="28" spans="2:13" s="16" customFormat="1" ht="20" customHeight="1" x14ac:dyDescent="0.2">
      <c r="C28" s="23"/>
      <c r="D28" s="2"/>
      <c r="E28" s="2"/>
      <c r="F28" s="2"/>
      <c r="G28" s="21"/>
      <c r="H28" s="26"/>
      <c r="I28" s="2"/>
      <c r="J28" s="24"/>
      <c r="K28" s="2"/>
      <c r="L28" s="15"/>
      <c r="M28" s="78"/>
    </row>
    <row r="29" spans="2:13" s="16" customFormat="1" ht="14" customHeight="1" x14ac:dyDescent="0.2">
      <c r="C29" s="71" t="s">
        <v>86</v>
      </c>
      <c r="D29" s="2"/>
      <c r="E29" s="2"/>
      <c r="F29" s="18"/>
      <c r="G29" s="77"/>
      <c r="H29" s="77"/>
      <c r="I29" s="77"/>
      <c r="J29" s="77"/>
      <c r="K29" s="77"/>
      <c r="L29" s="15"/>
      <c r="M29" s="78"/>
    </row>
    <row r="30" spans="2:13" s="16" customFormat="1" ht="16" customHeight="1" x14ac:dyDescent="0.2">
      <c r="C30" s="72" t="s">
        <v>4</v>
      </c>
      <c r="D30" s="6"/>
      <c r="E30" s="27">
        <f>COUNTA(Entry!$B$8:$B$26)</f>
        <v>0</v>
      </c>
      <c r="F30" s="18"/>
      <c r="G30" s="77"/>
      <c r="H30" s="77"/>
      <c r="I30" s="77"/>
      <c r="J30" s="77"/>
      <c r="K30" s="77"/>
      <c r="L30" s="15"/>
      <c r="M30" s="78"/>
    </row>
    <row r="31" spans="2:13" s="16" customFormat="1" ht="16" customHeight="1" x14ac:dyDescent="0.2">
      <c r="C31" s="73" t="s">
        <v>96</v>
      </c>
      <c r="D31" s="6"/>
      <c r="E31" s="56">
        <f>E30*10</f>
        <v>0</v>
      </c>
      <c r="F31" s="18"/>
      <c r="G31" s="77"/>
      <c r="H31" s="77"/>
      <c r="I31" s="77"/>
      <c r="J31" s="77"/>
      <c r="K31" s="77"/>
      <c r="L31" s="15"/>
      <c r="M31" s="78"/>
    </row>
    <row r="32" spans="2:13" ht="16" customHeight="1" x14ac:dyDescent="0.2">
      <c r="C32" s="61" t="s">
        <v>59</v>
      </c>
      <c r="D32" s="62"/>
      <c r="E32" s="63">
        <f>SUM(E31:E31)</f>
        <v>0</v>
      </c>
      <c r="F32" s="18"/>
      <c r="G32" s="77"/>
      <c r="H32" s="77"/>
      <c r="I32" s="77"/>
      <c r="J32" s="77"/>
      <c r="K32" s="77"/>
      <c r="M32" s="78"/>
    </row>
    <row r="33" spans="2:13" ht="16" customHeight="1" x14ac:dyDescent="0.2">
      <c r="C33" s="60" t="s">
        <v>87</v>
      </c>
      <c r="D33" s="6"/>
      <c r="F33" s="18"/>
      <c r="G33" s="77"/>
      <c r="H33" s="77"/>
      <c r="I33" s="77"/>
      <c r="J33" s="77"/>
      <c r="K33" s="77"/>
      <c r="M33" s="78"/>
    </row>
    <row r="34" spans="2:13" ht="16" customHeight="1" x14ac:dyDescent="0.2">
      <c r="C34" s="73" t="s">
        <v>83</v>
      </c>
      <c r="D34" s="6"/>
      <c r="E34" s="57">
        <f>IFERROR(VLOOKUP(D$3,Reference!$B$5:$J$38,4,FALSE),0)</f>
        <v>0</v>
      </c>
      <c r="F34" s="18"/>
      <c r="G34" s="77"/>
      <c r="H34" s="77"/>
      <c r="I34" s="77"/>
      <c r="J34" s="77"/>
      <c r="K34" s="77"/>
      <c r="M34" s="78"/>
    </row>
    <row r="35" spans="2:13" ht="16" customHeight="1" x14ac:dyDescent="0.2">
      <c r="C35" s="73" t="s">
        <v>73</v>
      </c>
      <c r="D35" s="6"/>
      <c r="E35" s="57">
        <f>IFERROR(VLOOKUP(D$3,Reference!$B$5:$J$38,6,FALSE),0)</f>
        <v>0</v>
      </c>
      <c r="F35" s="18"/>
      <c r="G35" s="77"/>
      <c r="H35" s="77"/>
      <c r="I35" s="77"/>
      <c r="J35" s="77"/>
      <c r="K35" s="77"/>
      <c r="M35" s="78"/>
    </row>
    <row r="36" spans="2:13" ht="16" customHeight="1" x14ac:dyDescent="0.2">
      <c r="C36" s="72" t="s">
        <v>70</v>
      </c>
      <c r="D36" s="6"/>
      <c r="E36" s="57">
        <f>IFERROR(-VLOOKUP(D3,Reference!$B$5:$J$38,9,FALSE),0)</f>
        <v>0</v>
      </c>
      <c r="F36" s="18"/>
      <c r="G36" s="77"/>
      <c r="H36" s="77"/>
      <c r="I36" s="77"/>
      <c r="J36" s="77"/>
      <c r="K36" s="77"/>
      <c r="M36" s="78"/>
    </row>
    <row r="37" spans="2:13" ht="13" customHeight="1" x14ac:dyDescent="0.2">
      <c r="C37" s="64" t="s">
        <v>59</v>
      </c>
      <c r="D37" s="65"/>
      <c r="E37" s="63">
        <f>SUM(E33:E36)</f>
        <v>0</v>
      </c>
      <c r="F37" s="18"/>
      <c r="G37" s="77"/>
      <c r="H37" s="77"/>
      <c r="I37" s="77"/>
      <c r="J37" s="77"/>
      <c r="K37" s="77"/>
      <c r="M37" s="78"/>
    </row>
    <row r="38" spans="2:13" ht="16" customHeight="1" x14ac:dyDescent="0.2">
      <c r="L38" s="2"/>
      <c r="M38" s="78"/>
    </row>
    <row r="39" spans="2:13" ht="16" customHeight="1" x14ac:dyDescent="0.2">
      <c r="L39" s="2"/>
      <c r="M39" s="78"/>
    </row>
    <row r="40" spans="2:13" ht="20" customHeight="1" x14ac:dyDescent="0.2">
      <c r="B40" s="87" t="s">
        <v>90</v>
      </c>
      <c r="C40" s="87"/>
      <c r="D40" s="87"/>
      <c r="E40" s="87"/>
      <c r="F40" s="87"/>
      <c r="G40" s="87"/>
      <c r="H40" s="87"/>
      <c r="I40" s="87"/>
      <c r="J40" s="87"/>
      <c r="K40" s="87"/>
      <c r="L40" s="2"/>
      <c r="M40" s="78"/>
    </row>
    <row r="41" spans="2:13" ht="20" customHeight="1" x14ac:dyDescent="0.2">
      <c r="B41" s="67"/>
      <c r="C41" s="67"/>
      <c r="D41" s="67"/>
      <c r="E41" s="68"/>
      <c r="F41" s="69"/>
      <c r="G41" s="69"/>
      <c r="H41" s="69"/>
      <c r="I41" s="67"/>
      <c r="J41" s="67"/>
      <c r="K41" s="67"/>
      <c r="L41" s="2"/>
      <c r="M41" s="78"/>
    </row>
    <row r="42" spans="2:13" ht="20" customHeight="1" x14ac:dyDescent="0.2">
      <c r="B42" s="75" t="s">
        <v>91</v>
      </c>
      <c r="C42" s="75"/>
      <c r="D42" s="75"/>
      <c r="E42" s="75"/>
      <c r="F42" s="75"/>
      <c r="G42" s="75"/>
      <c r="H42" s="75"/>
      <c r="I42" s="75"/>
      <c r="J42" s="75"/>
      <c r="K42" s="75"/>
      <c r="L42" s="2"/>
      <c r="M42" s="78"/>
    </row>
    <row r="43" spans="2:13" ht="20" customHeight="1" x14ac:dyDescent="0.2">
      <c r="B43" s="74" t="str">
        <f>IF(D4="",IF(E31&gt;0,"Error - Please complete Club Name",""),"")</f>
        <v/>
      </c>
      <c r="C43" s="74"/>
      <c r="D43" s="74"/>
      <c r="E43" s="74"/>
      <c r="F43" s="74"/>
      <c r="G43" s="74"/>
      <c r="H43" s="74"/>
      <c r="I43" s="74"/>
      <c r="J43" s="74"/>
      <c r="K43" s="74"/>
      <c r="L43" s="2"/>
    </row>
    <row r="44" spans="2:13" ht="20" customHeight="1" x14ac:dyDescent="0.2">
      <c r="B44" s="75" t="str">
        <f>"Closing date for entries is " &amp; Reference!C2 &amp; ".  Online entry, forms and payment must be received by the closing date."</f>
        <v>Closing date for entries is 21st August 2026.  Online entry, forms and payment must be received by the closing date.</v>
      </c>
      <c r="C44" s="75"/>
      <c r="D44" s="75"/>
      <c r="E44" s="75"/>
      <c r="F44" s="75"/>
      <c r="G44" s="75"/>
      <c r="H44" s="75"/>
      <c r="I44" s="75"/>
      <c r="J44" s="75"/>
      <c r="K44" s="75"/>
    </row>
    <row r="45" spans="2:13" ht="16" customHeight="1" x14ac:dyDescent="0.2"/>
    <row r="46" spans="2:13" ht="16" customHeight="1" x14ac:dyDescent="0.2"/>
    <row r="47" spans="2:13" ht="16" customHeight="1" x14ac:dyDescent="0.2"/>
    <row r="48" spans="2:13" ht="16" customHeight="1" x14ac:dyDescent="0.2"/>
  </sheetData>
  <sheetProtection algorithmName="SHA-512" hashValue="BmtGrBK8hGR23lRYjIb+95Pq07R+4Lrcx++LJaNOecmEldQp+c87UmOTKiinjBt2zOKepzxdUaeRy2xoMDw6cA==" saltValue="pUrCvZbTwdSNcnpV5YznEg==" spinCount="100000" sheet="1" objects="1" scenarios="1" selectLockedCells="1"/>
  <mergeCells count="12">
    <mergeCell ref="B43:K43"/>
    <mergeCell ref="B44:K44"/>
    <mergeCell ref="A1:K1"/>
    <mergeCell ref="G29:K37"/>
    <mergeCell ref="M1:M42"/>
    <mergeCell ref="B42:K42"/>
    <mergeCell ref="B2:K2"/>
    <mergeCell ref="D3:E3"/>
    <mergeCell ref="B3:B5"/>
    <mergeCell ref="H4:I4"/>
    <mergeCell ref="H5:I5"/>
    <mergeCell ref="B40:K40"/>
  </mergeCells>
  <phoneticPr fontId="3" type="noConversion"/>
  <printOptions horizontalCentered="1"/>
  <pageMargins left="0.25" right="0.25" top="0.75000000000000011" bottom="0.75000000000000011" header="0.30000000000000004" footer="0.30000000000000004"/>
  <pageSetup paperSize="9" scale="58" firstPageNumber="0" orientation="landscape" horizontalDpi="300" verticalDpi="3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2" r:id="rId3" name="Group Box 68">
              <controlPr defaultSize="0" autoFill="0" autoPict="0">
                <anchor moveWithCells="1">
                  <from>
                    <xdr:col>1</xdr:col>
                    <xdr:colOff>1181100</xdr:colOff>
                    <xdr:row>27</xdr:row>
                    <xdr:rowOff>50800</xdr:rowOff>
                  </from>
                  <to>
                    <xdr:col>5</xdr:col>
                    <xdr:colOff>177800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" name="Group Box 97">
              <controlPr defaultSize="0" autoFill="0" autoPict="0">
                <anchor moveWithCells="1">
                  <from>
                    <xdr:col>5</xdr:col>
                    <xdr:colOff>1219200</xdr:colOff>
                    <xdr:row>27</xdr:row>
                    <xdr:rowOff>38100</xdr:rowOff>
                  </from>
                  <to>
                    <xdr:col>11</xdr:col>
                    <xdr:colOff>12700</xdr:colOff>
                    <xdr:row>38</xdr:row>
                    <xdr:rowOff>50800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Inavalid club" error="Please select a valid club name." xr:uid="{711317B1-10EF-A847-A69E-B9F992C78C7E}">
          <x14:formula1>
            <xm:f>Reference!$B$6:$B$37</xm:f>
          </x14:formula1>
          <xm:sqref>D3:E3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2E71-057A-484F-A51A-ECA427DCFAA9}">
  <sheetPr codeName="Sheet2">
    <pageSetUpPr fitToPage="1"/>
  </sheetPr>
  <dimension ref="B1:K41"/>
  <sheetViews>
    <sheetView topLeftCell="A6" workbookViewId="0">
      <selection activeCell="L22" sqref="L22"/>
    </sheetView>
  </sheetViews>
  <sheetFormatPr baseColWidth="10" defaultRowHeight="15" x14ac:dyDescent="0.2"/>
  <cols>
    <col min="2" max="2" width="29.33203125" customWidth="1"/>
    <col min="3" max="3" width="10" customWidth="1"/>
    <col min="4" max="10" width="11.83203125" customWidth="1"/>
    <col min="11" max="11" width="10.83203125" style="47"/>
  </cols>
  <sheetData>
    <row r="1" spans="2:11" ht="16" x14ac:dyDescent="0.2">
      <c r="B1" s="45" t="s">
        <v>88</v>
      </c>
      <c r="C1" s="66" t="s">
        <v>94</v>
      </c>
    </row>
    <row r="2" spans="2:11" ht="16" x14ac:dyDescent="0.2">
      <c r="B2" s="45" t="s">
        <v>72</v>
      </c>
      <c r="C2" s="45" t="s">
        <v>95</v>
      </c>
    </row>
    <row r="5" spans="2:11" ht="32" x14ac:dyDescent="0.2">
      <c r="B5" s="44" t="s">
        <v>9</v>
      </c>
      <c r="C5" s="44" t="s">
        <v>10</v>
      </c>
      <c r="D5" s="43" t="s">
        <v>75</v>
      </c>
      <c r="E5" s="43" t="s">
        <v>76</v>
      </c>
      <c r="F5" s="43" t="s">
        <v>77</v>
      </c>
      <c r="G5" s="43" t="s">
        <v>73</v>
      </c>
      <c r="H5" s="43" t="s">
        <v>78</v>
      </c>
      <c r="I5" s="43" t="s">
        <v>59</v>
      </c>
      <c r="J5" s="43" t="s">
        <v>74</v>
      </c>
      <c r="K5"/>
    </row>
    <row r="6" spans="2:11" x14ac:dyDescent="0.2">
      <c r="B6" s="48" t="s">
        <v>11</v>
      </c>
      <c r="C6" s="48" t="s">
        <v>12</v>
      </c>
      <c r="D6" s="49"/>
      <c r="E6" s="49"/>
      <c r="F6" s="48"/>
      <c r="G6" s="48"/>
      <c r="H6" s="48"/>
      <c r="I6" s="50">
        <f>SUM(Reference!$D6:$H6)</f>
        <v>0</v>
      </c>
      <c r="J6" s="50"/>
      <c r="K6"/>
    </row>
    <row r="7" spans="2:11" x14ac:dyDescent="0.2">
      <c r="B7" s="48" t="s">
        <v>13</v>
      </c>
      <c r="C7" s="48" t="s">
        <v>14</v>
      </c>
      <c r="D7" s="49"/>
      <c r="E7" s="49"/>
      <c r="F7" s="48"/>
      <c r="G7" s="48"/>
      <c r="H7" s="48"/>
      <c r="I7" s="50">
        <f>SUM(Reference!$D7:$H7)</f>
        <v>0</v>
      </c>
      <c r="J7" s="50"/>
      <c r="K7"/>
    </row>
    <row r="8" spans="2:11" x14ac:dyDescent="0.2">
      <c r="B8" s="48" t="s">
        <v>85</v>
      </c>
      <c r="C8" s="48" t="s">
        <v>84</v>
      </c>
      <c r="D8" s="49"/>
      <c r="E8" s="49"/>
      <c r="F8" s="48"/>
      <c r="G8" s="48"/>
      <c r="H8" s="48"/>
      <c r="I8" s="50">
        <f>SUM(Reference!$D8:$H8)</f>
        <v>0</v>
      </c>
      <c r="J8" s="50"/>
      <c r="K8"/>
    </row>
    <row r="9" spans="2:11" x14ac:dyDescent="0.2">
      <c r="B9" s="48" t="s">
        <v>15</v>
      </c>
      <c r="C9" s="48" t="s">
        <v>16</v>
      </c>
      <c r="D9" s="49"/>
      <c r="E9" s="49"/>
      <c r="F9" s="48"/>
      <c r="G9" s="48"/>
      <c r="H9" s="48"/>
      <c r="I9" s="50">
        <f>SUM(Reference!$D9:$H9)</f>
        <v>0</v>
      </c>
      <c r="J9" s="50"/>
      <c r="K9"/>
    </row>
    <row r="10" spans="2:11" x14ac:dyDescent="0.2">
      <c r="B10" s="48" t="s">
        <v>63</v>
      </c>
      <c r="C10" s="48" t="s">
        <v>64</v>
      </c>
      <c r="D10" s="49"/>
      <c r="E10" s="49"/>
      <c r="F10" s="48"/>
      <c r="G10" s="50"/>
      <c r="H10" s="48"/>
      <c r="I10" s="50">
        <f>SUM(Reference!$D10:$H10)</f>
        <v>0</v>
      </c>
      <c r="J10" s="50"/>
      <c r="K10"/>
    </row>
    <row r="11" spans="2:11" x14ac:dyDescent="0.2">
      <c r="B11" s="48" t="s">
        <v>17</v>
      </c>
      <c r="C11" s="48" t="s">
        <v>18</v>
      </c>
      <c r="D11" s="49"/>
      <c r="E11" s="49"/>
      <c r="F11" s="48"/>
      <c r="G11" s="48"/>
      <c r="H11" s="48"/>
      <c r="I11" s="50">
        <f>SUM(Reference!$D11:$H11)</f>
        <v>0</v>
      </c>
      <c r="J11" s="50"/>
      <c r="K11"/>
    </row>
    <row r="12" spans="2:11" x14ac:dyDescent="0.2">
      <c r="B12" s="48" t="s">
        <v>19</v>
      </c>
      <c r="C12" s="48" t="s">
        <v>20</v>
      </c>
      <c r="D12" s="49"/>
      <c r="E12" s="49"/>
      <c r="F12" s="48"/>
      <c r="G12" s="48"/>
      <c r="H12" s="48"/>
      <c r="I12" s="50">
        <f>SUM(Reference!$D12:$H12)</f>
        <v>0</v>
      </c>
      <c r="J12" s="50"/>
      <c r="K12"/>
    </row>
    <row r="13" spans="2:11" x14ac:dyDescent="0.2">
      <c r="B13" s="48" t="s">
        <v>61</v>
      </c>
      <c r="C13" s="48" t="s">
        <v>65</v>
      </c>
      <c r="D13" s="49"/>
      <c r="E13" s="49"/>
      <c r="F13" s="48"/>
      <c r="G13" s="48"/>
      <c r="H13" s="48"/>
      <c r="I13" s="50">
        <f>SUM(Reference!$D13:$H13)</f>
        <v>0</v>
      </c>
      <c r="J13" s="50"/>
      <c r="K13"/>
    </row>
    <row r="14" spans="2:11" x14ac:dyDescent="0.2">
      <c r="B14" s="48" t="s">
        <v>21</v>
      </c>
      <c r="C14" s="48" t="s">
        <v>22</v>
      </c>
      <c r="D14" s="49"/>
      <c r="E14" s="49"/>
      <c r="F14" s="48"/>
      <c r="G14" s="48"/>
      <c r="H14" s="48"/>
      <c r="I14" s="50">
        <f>SUM(Reference!$D14:$H14)</f>
        <v>0</v>
      </c>
      <c r="J14" s="50"/>
      <c r="K14"/>
    </row>
    <row r="15" spans="2:11" x14ac:dyDescent="0.2">
      <c r="B15" s="48" t="s">
        <v>23</v>
      </c>
      <c r="C15" s="48" t="s">
        <v>24</v>
      </c>
      <c r="D15" s="49"/>
      <c r="E15" s="49"/>
      <c r="F15" s="48"/>
      <c r="G15" s="48"/>
      <c r="H15" s="48"/>
      <c r="I15" s="50">
        <f>SUM(Reference!$D15:$H15)</f>
        <v>0</v>
      </c>
      <c r="J15" s="50"/>
      <c r="K15"/>
    </row>
    <row r="16" spans="2:11" x14ac:dyDescent="0.2">
      <c r="B16" s="48" t="s">
        <v>25</v>
      </c>
      <c r="C16" s="48" t="s">
        <v>26</v>
      </c>
      <c r="D16" s="49"/>
      <c r="E16" s="49"/>
      <c r="F16" s="48"/>
      <c r="G16" s="48"/>
      <c r="H16" s="48"/>
      <c r="I16" s="50">
        <f>SUM(Reference!$D16:$H16)</f>
        <v>0</v>
      </c>
      <c r="J16" s="50"/>
      <c r="K16"/>
    </row>
    <row r="17" spans="2:11" x14ac:dyDescent="0.2">
      <c r="B17" s="48" t="s">
        <v>92</v>
      </c>
      <c r="C17" s="48" t="s">
        <v>93</v>
      </c>
      <c r="D17" s="49"/>
      <c r="E17" s="49"/>
      <c r="F17" s="48"/>
      <c r="G17" s="48"/>
      <c r="H17" s="48"/>
      <c r="I17" s="50">
        <f>SUM(Reference!$D17:$H17)</f>
        <v>0</v>
      </c>
      <c r="J17" s="50"/>
      <c r="K17"/>
    </row>
    <row r="18" spans="2:11" x14ac:dyDescent="0.2">
      <c r="B18" s="48" t="s">
        <v>27</v>
      </c>
      <c r="C18" s="48" t="s">
        <v>28</v>
      </c>
      <c r="D18" s="49"/>
      <c r="E18" s="49"/>
      <c r="F18" s="48"/>
      <c r="G18" s="48"/>
      <c r="H18" s="48"/>
      <c r="I18" s="50">
        <f>SUM(Reference!$D18:$H18)</f>
        <v>0</v>
      </c>
      <c r="J18" s="50"/>
      <c r="K18"/>
    </row>
    <row r="19" spans="2:11" x14ac:dyDescent="0.2">
      <c r="B19" s="48" t="s">
        <v>71</v>
      </c>
      <c r="C19" s="51" t="s">
        <v>80</v>
      </c>
      <c r="D19" s="49"/>
      <c r="E19" s="49"/>
      <c r="F19" s="48"/>
      <c r="G19" s="48"/>
      <c r="H19" s="48"/>
      <c r="I19" s="50">
        <f>SUM(Reference!$D19:$H19)</f>
        <v>0</v>
      </c>
      <c r="J19" s="50"/>
      <c r="K19"/>
    </row>
    <row r="20" spans="2:11" x14ac:dyDescent="0.2">
      <c r="B20" s="48" t="s">
        <v>29</v>
      </c>
      <c r="C20" s="48" t="s">
        <v>30</v>
      </c>
      <c r="D20" s="49"/>
      <c r="E20" s="49"/>
      <c r="F20" s="48"/>
      <c r="G20" s="48"/>
      <c r="H20" s="48"/>
      <c r="I20" s="50">
        <f>SUM(Reference!$D20:$H20)</f>
        <v>0</v>
      </c>
      <c r="J20" s="50"/>
      <c r="K20"/>
    </row>
    <row r="21" spans="2:11" x14ac:dyDescent="0.2">
      <c r="B21" s="48" t="s">
        <v>81</v>
      </c>
      <c r="C21" s="51" t="s">
        <v>69</v>
      </c>
      <c r="D21" s="49"/>
      <c r="E21" s="49"/>
      <c r="F21" s="48"/>
      <c r="G21" s="48"/>
      <c r="H21" s="48"/>
      <c r="I21" s="50">
        <f>SUM(Reference!$D21:$H21)</f>
        <v>0</v>
      </c>
      <c r="J21" s="50"/>
      <c r="K21"/>
    </row>
    <row r="22" spans="2:11" x14ac:dyDescent="0.2">
      <c r="B22" s="48" t="s">
        <v>31</v>
      </c>
      <c r="C22" s="48" t="s">
        <v>32</v>
      </c>
      <c r="D22" s="49"/>
      <c r="E22" s="49"/>
      <c r="F22" s="48"/>
      <c r="G22" s="48"/>
      <c r="H22" s="48"/>
      <c r="I22" s="50">
        <f>SUM(Reference!$D22:$H22)</f>
        <v>0</v>
      </c>
      <c r="J22" s="50"/>
      <c r="K22"/>
    </row>
    <row r="23" spans="2:11" x14ac:dyDescent="0.2">
      <c r="B23" s="48" t="s">
        <v>33</v>
      </c>
      <c r="C23" s="48" t="s">
        <v>34</v>
      </c>
      <c r="D23" s="49"/>
      <c r="E23" s="49"/>
      <c r="F23" s="48"/>
      <c r="G23" s="48"/>
      <c r="H23" s="48"/>
      <c r="I23" s="50">
        <f>SUM(Reference!$D23:$H23)</f>
        <v>0</v>
      </c>
      <c r="J23" s="50"/>
      <c r="K23"/>
    </row>
    <row r="24" spans="2:11" x14ac:dyDescent="0.2">
      <c r="B24" s="48" t="s">
        <v>35</v>
      </c>
      <c r="C24" s="48" t="s">
        <v>36</v>
      </c>
      <c r="D24" s="49"/>
      <c r="E24" s="49"/>
      <c r="F24" s="48"/>
      <c r="G24" s="48"/>
      <c r="H24" s="48"/>
      <c r="I24" s="50">
        <f>SUM(Reference!$D24:$H24)</f>
        <v>0</v>
      </c>
      <c r="J24" s="50"/>
      <c r="K24"/>
    </row>
    <row r="25" spans="2:11" x14ac:dyDescent="0.2">
      <c r="B25" s="48" t="s">
        <v>37</v>
      </c>
      <c r="C25" s="48" t="s">
        <v>38</v>
      </c>
      <c r="D25" s="49"/>
      <c r="E25" s="49"/>
      <c r="F25" s="48"/>
      <c r="G25" s="48"/>
      <c r="H25" s="48"/>
      <c r="I25" s="50">
        <f>SUM(Reference!$D25:$H25)</f>
        <v>0</v>
      </c>
      <c r="J25" s="50"/>
      <c r="K25"/>
    </row>
    <row r="26" spans="2:11" x14ac:dyDescent="0.2">
      <c r="B26" s="88" t="s">
        <v>98</v>
      </c>
      <c r="C26" s="88" t="s">
        <v>97</v>
      </c>
      <c r="D26" s="89"/>
      <c r="E26" s="89"/>
      <c r="F26" s="88"/>
      <c r="G26" s="88"/>
      <c r="H26" s="88"/>
      <c r="I26" s="90">
        <f>SUM(Reference!$D26:$H26)</f>
        <v>0</v>
      </c>
      <c r="J26" s="90"/>
      <c r="K26"/>
    </row>
    <row r="27" spans="2:11" x14ac:dyDescent="0.2">
      <c r="B27" s="48" t="s">
        <v>39</v>
      </c>
      <c r="C27" s="48" t="s">
        <v>40</v>
      </c>
      <c r="D27" s="49"/>
      <c r="E27" s="49"/>
      <c r="F27" s="48"/>
      <c r="G27" s="48"/>
      <c r="H27" s="48"/>
      <c r="I27" s="50">
        <f>SUM(Reference!$D27:$H27)</f>
        <v>0</v>
      </c>
      <c r="J27" s="50"/>
      <c r="K27"/>
    </row>
    <row r="28" spans="2:11" x14ac:dyDescent="0.2">
      <c r="B28" s="48" t="s">
        <v>41</v>
      </c>
      <c r="C28" s="48" t="s">
        <v>42</v>
      </c>
      <c r="D28" s="49"/>
      <c r="E28" s="49"/>
      <c r="F28" s="48"/>
      <c r="G28" s="48"/>
      <c r="H28" s="48"/>
      <c r="I28" s="50">
        <f>SUM(Reference!$D28:$H28)</f>
        <v>0</v>
      </c>
      <c r="J28" s="50"/>
      <c r="K28"/>
    </row>
    <row r="29" spans="2:11" x14ac:dyDescent="0.2">
      <c r="B29" s="48" t="s">
        <v>43</v>
      </c>
      <c r="C29" s="48" t="s">
        <v>44</v>
      </c>
      <c r="D29" s="49"/>
      <c r="E29" s="49"/>
      <c r="F29" s="48"/>
      <c r="G29" s="48"/>
      <c r="H29" s="48"/>
      <c r="I29" s="50">
        <f>SUM(Reference!$D29:$H29)</f>
        <v>0</v>
      </c>
      <c r="J29" s="50"/>
      <c r="K29"/>
    </row>
    <row r="30" spans="2:11" x14ac:dyDescent="0.2">
      <c r="B30" s="48" t="s">
        <v>45</v>
      </c>
      <c r="C30" s="48" t="s">
        <v>46</v>
      </c>
      <c r="D30" s="49"/>
      <c r="E30" s="49"/>
      <c r="F30" s="48"/>
      <c r="G30" s="48"/>
      <c r="H30" s="48"/>
      <c r="I30" s="50">
        <f>SUM(Reference!$D30:$H30)</f>
        <v>0</v>
      </c>
      <c r="J30" s="50"/>
      <c r="K30"/>
    </row>
    <row r="31" spans="2:11" x14ac:dyDescent="0.2">
      <c r="B31" s="48" t="s">
        <v>47</v>
      </c>
      <c r="C31" s="48" t="s">
        <v>48</v>
      </c>
      <c r="D31" s="49"/>
      <c r="E31" s="49"/>
      <c r="F31" s="48"/>
      <c r="G31" s="48"/>
      <c r="H31" s="48"/>
      <c r="I31" s="50">
        <f>SUM(Reference!$D31:$H31)</f>
        <v>0</v>
      </c>
      <c r="J31" s="50"/>
      <c r="K31"/>
    </row>
    <row r="32" spans="2:11" x14ac:dyDescent="0.2">
      <c r="B32" s="48" t="s">
        <v>49</v>
      </c>
      <c r="C32" s="48" t="s">
        <v>50</v>
      </c>
      <c r="D32" s="49"/>
      <c r="E32" s="49"/>
      <c r="F32" s="48"/>
      <c r="G32" s="48"/>
      <c r="H32" s="48"/>
      <c r="I32" s="50">
        <f>SUM(Reference!$D32:$H32)</f>
        <v>0</v>
      </c>
      <c r="J32" s="50"/>
      <c r="K32"/>
    </row>
    <row r="33" spans="2:11" x14ac:dyDescent="0.2">
      <c r="B33" s="48" t="s">
        <v>67</v>
      </c>
      <c r="C33" s="48" t="s">
        <v>56</v>
      </c>
      <c r="D33" s="49"/>
      <c r="E33" s="49"/>
      <c r="F33" s="48"/>
      <c r="G33" s="48"/>
      <c r="H33" s="48"/>
      <c r="I33" s="50">
        <f>SUM(Reference!$D33:$H33)</f>
        <v>0</v>
      </c>
      <c r="J33" s="50"/>
      <c r="K33"/>
    </row>
    <row r="34" spans="2:11" x14ac:dyDescent="0.2">
      <c r="B34" s="48" t="s">
        <v>68</v>
      </c>
      <c r="C34" s="51" t="s">
        <v>79</v>
      </c>
      <c r="D34" s="49"/>
      <c r="E34" s="49"/>
      <c r="F34" s="48"/>
      <c r="G34" s="48"/>
      <c r="H34" s="48"/>
      <c r="I34" s="50">
        <f>SUM(Reference!$D34:$H34)</f>
        <v>0</v>
      </c>
      <c r="J34" s="50"/>
      <c r="K34"/>
    </row>
    <row r="35" spans="2:11" x14ac:dyDescent="0.2">
      <c r="B35" s="48" t="s">
        <v>51</v>
      </c>
      <c r="C35" s="48" t="s">
        <v>82</v>
      </c>
      <c r="D35" s="49"/>
      <c r="E35" s="49"/>
      <c r="F35" s="48"/>
      <c r="G35" s="48"/>
      <c r="H35" s="48"/>
      <c r="I35" s="50">
        <f>SUM(Reference!$D35:$H35)</f>
        <v>0</v>
      </c>
      <c r="J35" s="50"/>
      <c r="K35"/>
    </row>
    <row r="36" spans="2:11" x14ac:dyDescent="0.2">
      <c r="B36" s="48" t="s">
        <v>52</v>
      </c>
      <c r="C36" s="48" t="s">
        <v>53</v>
      </c>
      <c r="D36" s="49"/>
      <c r="E36" s="49"/>
      <c r="F36" s="48"/>
      <c r="G36" s="48"/>
      <c r="H36" s="48"/>
      <c r="I36" s="50">
        <f>SUM(Reference!$D36:$H36)</f>
        <v>0</v>
      </c>
      <c r="J36" s="50"/>
      <c r="K36"/>
    </row>
    <row r="37" spans="2:11" s="45" customFormat="1" ht="16" x14ac:dyDescent="0.2">
      <c r="B37" s="48" t="s">
        <v>54</v>
      </c>
      <c r="C37" s="48" t="s">
        <v>55</v>
      </c>
      <c r="D37" s="49"/>
      <c r="E37" s="49"/>
      <c r="F37" s="48"/>
      <c r="G37" s="48"/>
      <c r="H37" s="48"/>
      <c r="I37" s="50">
        <f>SUM(Reference!$D37:$H37)</f>
        <v>0</v>
      </c>
      <c r="J37" s="50"/>
    </row>
    <row r="38" spans="2:11" ht="16" x14ac:dyDescent="0.2">
      <c r="B38" s="46" t="s">
        <v>59</v>
      </c>
      <c r="C38" s="46"/>
      <c r="D38" s="52"/>
      <c r="E38" s="52"/>
      <c r="F38" s="46"/>
      <c r="G38" s="46"/>
      <c r="H38" s="46"/>
      <c r="I38" s="53">
        <f>SUBTOTAL(109,Table1[Total])</f>
        <v>0</v>
      </c>
      <c r="J38" s="53">
        <f>SUBTOTAL(109,Table1[Credit])</f>
        <v>0</v>
      </c>
    </row>
    <row r="41" spans="2:11" x14ac:dyDescent="0.2">
      <c r="B41" t="s">
        <v>41</v>
      </c>
      <c r="C41" s="54" t="str">
        <f>IFERROR(VLOOKUP(B41,Reference!$B$5:$J$38,2,FALSE),0)</f>
        <v>WIL052</v>
      </c>
      <c r="D41" s="55">
        <f>IFERROR(-VLOOKUP(B41,Reference!$B$5:$J$38,9,FALSE),0)</f>
        <v>0</v>
      </c>
    </row>
  </sheetData>
  <sheetProtection algorithmName="SHA-512" hashValue="QUC5OnBoTPsr4K3Ea4KnmqyXNhp0c1qS7mshpC8ZXd/Kp17ekaa0FdXofUH8sbFcKQFNWDf8fuNtN2YXceCTPA==" saltValue="SFgZdX0K3EEB10I9lto8IQ==" spinCount="100000" sheet="1" objects="1" scenarios="1" selectLockedCells="1" selectUnlockedCells="1"/>
  <phoneticPr fontId="3" type="noConversion"/>
  <dataValidations disablePrompts="1" count="1">
    <dataValidation type="list" allowBlank="1" showInputMessage="1" showErrorMessage="1" sqref="B41" xr:uid="{EBF4E646-D2C1-7143-B044-A6C8DC91211C}">
      <formula1>$B$6:$B$37</formula1>
    </dataValidation>
  </dataValidations>
  <pageMargins left="0.25" right="0.25" top="0.75" bottom="0.75" header="0.3" footer="0.3"/>
  <pageSetup paperSize="9" scale="88" orientation="landscape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Entry</vt:lpstr>
      <vt:lpstr>Reference</vt:lpstr>
      <vt:lpstr>Entry!Print_Area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Dickinson</dc:creator>
  <cp:keywords/>
  <dc:description/>
  <cp:lastModifiedBy>Andy Dickinson</cp:lastModifiedBy>
  <cp:lastPrinted>2025-07-29T10:08:28Z</cp:lastPrinted>
  <dcterms:created xsi:type="dcterms:W3CDTF">2015-12-30T17:59:44Z</dcterms:created>
  <dcterms:modified xsi:type="dcterms:W3CDTF">2026-08-04T18:43:42Z</dcterms:modified>
  <cp:category/>
</cp:coreProperties>
</file>